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7170" activeTab="0"/>
  </bookViews>
  <sheets>
    <sheet name="Esercizio" sheetId="1" r:id="rId1"/>
  </sheets>
  <definedNames>
    <definedName name="_xlnm.Print_Area" localSheetId="0">'Esercizio'!$A$1:$H$64</definedName>
    <definedName name="solver_adj" localSheetId="0" hidden="1">'Esercizio'!$C$70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'Esercizio'!$D$69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<sst xmlns="http://schemas.openxmlformats.org/spreadsheetml/2006/main" count="42" uniqueCount="30">
  <si>
    <t>kg/s</t>
  </si>
  <si>
    <t>°C</t>
  </si>
  <si>
    <t>K</t>
  </si>
  <si>
    <t>kJ/(kg K)</t>
  </si>
  <si>
    <t>Valori calcolati</t>
  </si>
  <si>
    <t>Dati</t>
  </si>
  <si>
    <t>DIMENSIONAMENTO SCAMBIATORE DI CALORE</t>
  </si>
  <si>
    <t>Mf</t>
  </si>
  <si>
    <t>Mc</t>
  </si>
  <si>
    <r>
      <t>c</t>
    </r>
    <r>
      <rPr>
        <vertAlign val="subscript"/>
        <sz val="10"/>
        <rFont val="Arial"/>
        <family val="2"/>
      </rPr>
      <t>f</t>
    </r>
  </si>
  <si>
    <r>
      <t>c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</si>
  <si>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</si>
  <si>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f</t>
    </r>
  </si>
  <si>
    <t>Tic</t>
  </si>
  <si>
    <t>Tif</t>
  </si>
  <si>
    <t>Tuc</t>
  </si>
  <si>
    <t>U</t>
  </si>
  <si>
    <r>
      <t>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K)</t>
    </r>
  </si>
  <si>
    <t>W/K</t>
  </si>
  <si>
    <t>Q</t>
  </si>
  <si>
    <t>W</t>
  </si>
  <si>
    <t>kW</t>
  </si>
  <si>
    <t>Tuf</t>
  </si>
  <si>
    <t>Equicorrente</t>
  </si>
  <si>
    <r>
      <rPr>
        <sz val="10"/>
        <rFont val="Calibri"/>
        <family val="2"/>
      </rPr>
      <t>Δ</t>
    </r>
    <r>
      <rPr>
        <sz val="10"/>
        <rFont val="Arial"/>
        <family val="2"/>
      </rPr>
      <t>Tml</t>
    </r>
    <r>
      <rPr>
        <vertAlign val="subscript"/>
        <sz val="10"/>
        <rFont val="Arial"/>
        <family val="2"/>
      </rPr>
      <t>equi</t>
    </r>
  </si>
  <si>
    <t>Controcorrente</t>
  </si>
  <si>
    <r>
      <rPr>
        <sz val="10"/>
        <rFont val="Calibri"/>
        <family val="2"/>
      </rPr>
      <t>Δ</t>
    </r>
    <r>
      <rPr>
        <sz val="10"/>
        <rFont val="Arial"/>
        <family val="2"/>
      </rPr>
      <t>Tml</t>
    </r>
    <r>
      <rPr>
        <vertAlign val="subscript"/>
        <sz val="10"/>
        <rFont val="Arial"/>
        <family val="2"/>
      </rPr>
      <t>contro</t>
    </r>
  </si>
  <si>
    <r>
      <t>A</t>
    </r>
    <r>
      <rPr>
        <vertAlign val="subscript"/>
        <sz val="10"/>
        <rFont val="Arial"/>
        <family val="2"/>
      </rPr>
      <t>equi</t>
    </r>
  </si>
  <si>
    <r>
      <t>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</si>
  <si>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contro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</si>
</sst>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E+00"/>
    <numFmt numFmtId="183" formatCode="[$-410]dddd\ d\ mmmm\ yyyy"/>
    <numFmt numFmtId="184" formatCode="hh\.mm\.ss"/>
    <numFmt numFmtId="185" formatCode="0.00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sz val="11"/>
      <color indexed="8"/>
      <name val="Cambria Math"/>
      <family val="1"/>
    </font>
    <font>
      <sz val="11"/>
      <color indexed="8"/>
      <name val="+mn-ea"/>
      <family val="0"/>
    </font>
    <font>
      <sz val="11"/>
      <color indexed="8"/>
      <name val="+mn-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48" fillId="0" borderId="0" xfId="0" applyNumberFormat="1" applyFont="1" applyAlignment="1">
      <alignment/>
    </xf>
    <xf numFmtId="0" fontId="5" fillId="0" borderId="0" xfId="0" applyFont="1" applyAlignment="1">
      <alignment/>
    </xf>
    <xf numFmtId="2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79" fontId="48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590550</xdr:colOff>
      <xdr:row>21</xdr:row>
      <xdr:rowOff>114300</xdr:rowOff>
    </xdr:from>
    <xdr:ext cx="1238250" cy="266700"/>
    <xdr:sp>
      <xdr:nvSpPr>
        <xdr:cNvPr id="1" name="CasellaDiTesto 14"/>
        <xdr:cNvSpPr txBox="1">
          <a:spLocks noChangeArrowheads="1"/>
        </xdr:cNvSpPr>
      </xdr:nvSpPr>
      <xdr:spPr>
        <a:xfrm>
          <a:off x="3952875" y="3609975"/>
          <a:ext cx="1238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 C_c  (T_ic-T_uc )</a:t>
          </a:r>
        </a:p>
      </xdr:txBody>
    </xdr:sp>
    <xdr:clientData/>
  </xdr:oneCellAnchor>
  <xdr:oneCellAnchor>
    <xdr:from>
      <xdr:col>5</xdr:col>
      <xdr:colOff>428625</xdr:colOff>
      <xdr:row>23</xdr:row>
      <xdr:rowOff>9525</xdr:rowOff>
    </xdr:from>
    <xdr:ext cx="1238250" cy="457200"/>
    <xdr:sp>
      <xdr:nvSpPr>
        <xdr:cNvPr id="2" name="CasellaDiTesto 15"/>
        <xdr:cNvSpPr txBox="1">
          <a:spLocks noChangeArrowheads="1"/>
        </xdr:cNvSpPr>
      </xdr:nvSpPr>
      <xdr:spPr>
        <a:xfrm>
          <a:off x="3790950" y="3829050"/>
          <a:ext cx="1238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T_if+Q/C_f </a:t>
          </a:r>
        </a:p>
      </xdr:txBody>
    </xdr:sp>
    <xdr:clientData/>
  </xdr:oneCellAnchor>
  <xdr:oneCellAnchor>
    <xdr:from>
      <xdr:col>5</xdr:col>
      <xdr:colOff>514350</xdr:colOff>
      <xdr:row>27</xdr:row>
      <xdr:rowOff>142875</xdr:rowOff>
    </xdr:from>
    <xdr:ext cx="2047875" cy="714375"/>
    <xdr:sp>
      <xdr:nvSpPr>
        <xdr:cNvPr id="3" name="CasellaDiTesto 16"/>
        <xdr:cNvSpPr txBox="1">
          <a:spLocks noChangeArrowheads="1"/>
        </xdr:cNvSpPr>
      </xdr:nvSpPr>
      <xdr:spPr>
        <a:xfrm>
          <a:off x="3876675" y="4610100"/>
          <a:ext cx="2047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((T_ic-T_if )-(T_uc-T_uf ))/(ln ((T_ic-T_if ))/((T_uc-T_uf ) ))</a:t>
          </a:r>
        </a:p>
      </xdr:txBody>
    </xdr:sp>
    <xdr:clientData/>
  </xdr:oneCellAnchor>
  <xdr:oneCellAnchor>
    <xdr:from>
      <xdr:col>5</xdr:col>
      <xdr:colOff>514350</xdr:colOff>
      <xdr:row>36</xdr:row>
      <xdr:rowOff>152400</xdr:rowOff>
    </xdr:from>
    <xdr:ext cx="2047875" cy="714375"/>
    <xdr:sp>
      <xdr:nvSpPr>
        <xdr:cNvPr id="4" name="CasellaDiTesto 18"/>
        <xdr:cNvSpPr txBox="1">
          <a:spLocks noChangeArrowheads="1"/>
        </xdr:cNvSpPr>
      </xdr:nvSpPr>
      <xdr:spPr>
        <a:xfrm>
          <a:off x="3876675" y="6153150"/>
          <a:ext cx="2047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((T_ic-T_uf )-(T_uc-T_if ))/(ln ((T_ic-T_uf ))/((T_uc-T_if ) ))</a:t>
          </a:r>
        </a:p>
      </xdr:txBody>
    </xdr:sp>
    <xdr:clientData/>
  </xdr:oneCellAnchor>
  <xdr:oneCellAnchor>
    <xdr:from>
      <xdr:col>5</xdr:col>
      <xdr:colOff>123825</xdr:colOff>
      <xdr:row>32</xdr:row>
      <xdr:rowOff>38100</xdr:rowOff>
    </xdr:from>
    <xdr:ext cx="2047875" cy="457200"/>
    <xdr:sp>
      <xdr:nvSpPr>
        <xdr:cNvPr id="5" name="CasellaDiTesto 7"/>
        <xdr:cNvSpPr txBox="1">
          <a:spLocks noChangeArrowheads="1"/>
        </xdr:cNvSpPr>
      </xdr:nvSpPr>
      <xdr:spPr>
        <a:xfrm>
          <a:off x="3486150" y="5353050"/>
          <a:ext cx="2047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Q/(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Tml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equi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</a:p>
      </xdr:txBody>
    </xdr:sp>
    <xdr:clientData/>
  </xdr:oneCellAnchor>
  <xdr:oneCellAnchor>
    <xdr:from>
      <xdr:col>5</xdr:col>
      <xdr:colOff>142875</xdr:colOff>
      <xdr:row>41</xdr:row>
      <xdr:rowOff>28575</xdr:rowOff>
    </xdr:from>
    <xdr:ext cx="2047875" cy="438150"/>
    <xdr:sp>
      <xdr:nvSpPr>
        <xdr:cNvPr id="6" name="CasellaDiTesto 8"/>
        <xdr:cNvSpPr txBox="1">
          <a:spLocks noChangeArrowheads="1"/>
        </xdr:cNvSpPr>
      </xdr:nvSpPr>
      <xdr:spPr>
        <a:xfrm>
          <a:off x="3505200" y="6877050"/>
          <a:ext cx="2047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Q/(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Tml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_contro 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2" max="2" width="10.421875" style="0" customWidth="1"/>
    <col min="3" max="3" width="12.140625" style="0" bestFit="1" customWidth="1"/>
    <col min="4" max="4" width="9.57421875" style="0" bestFit="1" customWidth="1"/>
    <col min="6" max="6" width="10.8515625" style="0" customWidth="1"/>
    <col min="9" max="9" width="9.57421875" style="0" bestFit="1" customWidth="1"/>
    <col min="10" max="10" width="10.57421875" style="0" bestFit="1" customWidth="1"/>
    <col min="13" max="13" width="10.140625" style="0" customWidth="1"/>
    <col min="14" max="14" width="10.00390625" style="0" customWidth="1"/>
  </cols>
  <sheetData>
    <row r="2" ht="12.75">
      <c r="B2" s="1" t="s">
        <v>6</v>
      </c>
    </row>
    <row r="5" ht="12.75">
      <c r="B5" s="6"/>
    </row>
    <row r="6" ht="12.75">
      <c r="B6" s="1" t="s">
        <v>5</v>
      </c>
    </row>
    <row r="7" ht="12.75">
      <c r="B7" s="1"/>
    </row>
    <row r="8" spans="2:13" ht="12.75">
      <c r="B8" s="7" t="s">
        <v>7</v>
      </c>
      <c r="C8" s="14">
        <v>5</v>
      </c>
      <c r="D8" t="s">
        <v>0</v>
      </c>
      <c r="K8" s="7"/>
      <c r="L8" s="17"/>
      <c r="M8" s="7"/>
    </row>
    <row r="9" spans="2:7" ht="15.75">
      <c r="B9" s="7" t="s">
        <v>9</v>
      </c>
      <c r="C9" s="2">
        <v>4.187</v>
      </c>
      <c r="D9" s="7" t="s">
        <v>3</v>
      </c>
      <c r="E9" s="7" t="s">
        <v>12</v>
      </c>
      <c r="F9" s="15">
        <f>1000*C9*C8</f>
        <v>20935</v>
      </c>
      <c r="G9" s="7" t="s">
        <v>18</v>
      </c>
    </row>
    <row r="10" spans="2:7" ht="12.75">
      <c r="B10" s="7" t="s">
        <v>8</v>
      </c>
      <c r="C10" s="14">
        <v>6</v>
      </c>
      <c r="D10" t="s">
        <v>0</v>
      </c>
      <c r="F10" s="2"/>
      <c r="G10" s="7"/>
    </row>
    <row r="11" spans="2:7" ht="15.75">
      <c r="B11" s="7" t="s">
        <v>10</v>
      </c>
      <c r="C11" s="2">
        <v>1.5</v>
      </c>
      <c r="D11" s="7" t="s">
        <v>3</v>
      </c>
      <c r="E11" s="7" t="s">
        <v>11</v>
      </c>
      <c r="F11" s="15">
        <f>1000*C11*C10</f>
        <v>9000</v>
      </c>
      <c r="G11" s="7" t="s">
        <v>18</v>
      </c>
    </row>
    <row r="12" spans="2:7" ht="12.75">
      <c r="B12" s="7"/>
      <c r="C12" s="14"/>
      <c r="D12" s="7"/>
      <c r="E12" s="7"/>
      <c r="F12" s="15"/>
      <c r="G12" s="7"/>
    </row>
    <row r="13" spans="2:6" ht="12.75">
      <c r="B13" s="7" t="s">
        <v>14</v>
      </c>
      <c r="C13">
        <v>35</v>
      </c>
      <c r="D13" t="s">
        <v>1</v>
      </c>
      <c r="E13" s="9">
        <f>C13+273.15</f>
        <v>308.15</v>
      </c>
      <c r="F13" s="7" t="s">
        <v>2</v>
      </c>
    </row>
    <row r="14" spans="2:6" ht="12.75">
      <c r="B14" s="7" t="s">
        <v>13</v>
      </c>
      <c r="C14">
        <v>180</v>
      </c>
      <c r="D14" t="s">
        <v>1</v>
      </c>
      <c r="E14" s="9">
        <f>C14+273.15</f>
        <v>453.15</v>
      </c>
      <c r="F14" s="7" t="s">
        <v>2</v>
      </c>
    </row>
    <row r="15" spans="2:6" ht="12.75">
      <c r="B15" s="7" t="s">
        <v>15</v>
      </c>
      <c r="C15">
        <v>100</v>
      </c>
      <c r="D15" t="s">
        <v>1</v>
      </c>
      <c r="E15" s="9">
        <f>C15+273.15</f>
        <v>373.15</v>
      </c>
      <c r="F15" s="7" t="s">
        <v>2</v>
      </c>
    </row>
    <row r="16" spans="2:6" ht="12.75">
      <c r="B16" s="7"/>
      <c r="E16" s="9"/>
      <c r="F16" s="7"/>
    </row>
    <row r="17" spans="2:6" ht="14.25">
      <c r="B17" s="7" t="s">
        <v>16</v>
      </c>
      <c r="C17">
        <v>600</v>
      </c>
      <c r="D17" s="7" t="s">
        <v>17</v>
      </c>
      <c r="E17" s="9"/>
      <c r="F17" s="7"/>
    </row>
    <row r="18" ht="12.75">
      <c r="B18" s="7"/>
    </row>
    <row r="19" ht="12.75">
      <c r="B19" s="7"/>
    </row>
    <row r="21" ht="12.75">
      <c r="B21" s="1" t="s">
        <v>4</v>
      </c>
    </row>
    <row r="23" spans="2:6" ht="12.75">
      <c r="B23" s="7" t="s">
        <v>19</v>
      </c>
      <c r="C23" s="11">
        <f>F11*(E14-E15)</f>
        <v>720000</v>
      </c>
      <c r="D23" s="7" t="s">
        <v>20</v>
      </c>
      <c r="E23" s="8">
        <f>C23/1000</f>
        <v>720</v>
      </c>
      <c r="F23" s="7" t="s">
        <v>21</v>
      </c>
    </row>
    <row r="24" ht="12.75">
      <c r="B24" s="1"/>
    </row>
    <row r="25" spans="2:6" ht="12.75">
      <c r="B25" s="7" t="s">
        <v>22</v>
      </c>
      <c r="C25" s="10">
        <f>E13+C23/F9</f>
        <v>342.5421662288034</v>
      </c>
      <c r="D25" s="7" t="s">
        <v>2</v>
      </c>
      <c r="E25" s="10">
        <f>C25-273.15</f>
        <v>69.39216622880343</v>
      </c>
      <c r="F25" s="7" t="s">
        <v>1</v>
      </c>
    </row>
    <row r="26" spans="2:6" ht="12.75">
      <c r="B26" s="7"/>
      <c r="C26" s="8"/>
      <c r="D26" s="7"/>
      <c r="E26" s="8"/>
      <c r="F26" s="7"/>
    </row>
    <row r="27" spans="2:6" ht="12.75">
      <c r="B27" s="7"/>
      <c r="C27" s="8"/>
      <c r="D27" s="7"/>
      <c r="E27" s="8"/>
      <c r="F27" s="7"/>
    </row>
    <row r="28" spans="2:6" ht="12.75">
      <c r="B28" s="1" t="s">
        <v>23</v>
      </c>
      <c r="C28" s="8"/>
      <c r="D28" s="7"/>
      <c r="E28" s="8"/>
      <c r="F28" s="7"/>
    </row>
    <row r="29" spans="2:6" ht="12.75">
      <c r="B29" s="7"/>
      <c r="C29" s="8"/>
      <c r="D29" s="7"/>
      <c r="E29" s="8"/>
      <c r="F29" s="7"/>
    </row>
    <row r="30" spans="2:6" ht="15.75">
      <c r="B30" s="7" t="s">
        <v>24</v>
      </c>
      <c r="C30" s="8">
        <f>((E14-E13)-(E15-C25))/LN((E14-E13)/(E15-C25))</f>
        <v>73.54149903266234</v>
      </c>
      <c r="D30" s="7" t="s">
        <v>2</v>
      </c>
      <c r="E30" s="8"/>
      <c r="F30" s="7"/>
    </row>
    <row r="31" spans="2:6" ht="12.75">
      <c r="B31" s="7"/>
      <c r="C31" s="8"/>
      <c r="D31" s="7"/>
      <c r="E31" s="8"/>
      <c r="F31" s="7"/>
    </row>
    <row r="32" spans="2:6" ht="12.75">
      <c r="B32" s="7"/>
      <c r="C32" s="8"/>
      <c r="E32" s="8"/>
      <c r="F32" s="7"/>
    </row>
    <row r="33" spans="2:4" ht="12.75">
      <c r="B33" s="7"/>
      <c r="C33" s="10"/>
      <c r="D33" s="7"/>
    </row>
    <row r="34" spans="2:6" ht="15.75">
      <c r="B34" s="7" t="s">
        <v>27</v>
      </c>
      <c r="C34" s="10">
        <f>C23/(C17*C30)</f>
        <v>16.317317647645964</v>
      </c>
      <c r="D34" s="7" t="s">
        <v>28</v>
      </c>
      <c r="F34" s="7"/>
    </row>
    <row r="35" spans="2:4" ht="12.75">
      <c r="B35" s="7"/>
      <c r="C35" s="10"/>
      <c r="D35" s="7"/>
    </row>
    <row r="36" spans="2:4" ht="12.75">
      <c r="B36" s="7"/>
      <c r="C36" s="10"/>
      <c r="D36" s="7"/>
    </row>
    <row r="37" spans="2:4" ht="12.75">
      <c r="B37" s="1" t="s">
        <v>25</v>
      </c>
      <c r="C37" s="11"/>
      <c r="D37" s="7"/>
    </row>
    <row r="38" spans="2:4" ht="12.75">
      <c r="B38" s="7"/>
      <c r="C38" s="11"/>
      <c r="D38" s="7"/>
    </row>
    <row r="39" spans="2:4" ht="15.75">
      <c r="B39" s="7" t="s">
        <v>26</v>
      </c>
      <c r="C39" s="8">
        <f>((E14-C25)-(E15-E13))/LN((E14-C25)/(E15-E13))</f>
        <v>85.79292876648367</v>
      </c>
      <c r="D39" s="7" t="s">
        <v>2</v>
      </c>
    </row>
    <row r="40" spans="2:3" ht="12.75">
      <c r="B40" s="7"/>
      <c r="C40" s="12"/>
    </row>
    <row r="41" spans="2:4" ht="12.75">
      <c r="B41" s="7"/>
      <c r="C41" s="16"/>
      <c r="D41" s="7"/>
    </row>
    <row r="42" spans="2:3" ht="12.75">
      <c r="B42" s="7"/>
      <c r="C42" s="12"/>
    </row>
    <row r="43" spans="2:6" ht="15.75">
      <c r="B43" s="7" t="s">
        <v>29</v>
      </c>
      <c r="C43" s="10">
        <f>C23/(C17*C39)</f>
        <v>13.987166742683792</v>
      </c>
      <c r="D43" s="7" t="s">
        <v>28</v>
      </c>
      <c r="F43" s="7"/>
    </row>
    <row r="44" ht="12.75">
      <c r="B44" s="7"/>
    </row>
    <row r="45" spans="2:3" ht="12.75">
      <c r="B45" s="7"/>
      <c r="C45" s="12"/>
    </row>
    <row r="46" spans="2:4" ht="12.75">
      <c r="B46" s="7"/>
      <c r="C46" s="12"/>
      <c r="D46" s="7"/>
    </row>
    <row r="47" spans="2:4" ht="12.75">
      <c r="B47" s="7"/>
      <c r="C47" s="12"/>
      <c r="D47" s="7"/>
    </row>
    <row r="48" spans="2:4" ht="12.75">
      <c r="B48" s="7"/>
      <c r="C48" s="12"/>
      <c r="D48" s="7"/>
    </row>
    <row r="49" spans="2:4" ht="12.75">
      <c r="B49" s="7"/>
      <c r="C49" s="12"/>
      <c r="D49" s="7"/>
    </row>
    <row r="50" spans="2:4" ht="12.75">
      <c r="B50" s="7"/>
      <c r="C50" s="12"/>
      <c r="D50" s="7"/>
    </row>
    <row r="51" spans="2:3" ht="12.75">
      <c r="B51" s="7"/>
      <c r="C51" s="8"/>
    </row>
    <row r="52" spans="2:3" ht="12.75">
      <c r="B52" s="7"/>
      <c r="C52" s="8"/>
    </row>
    <row r="53" spans="2:3" ht="12.75">
      <c r="B53" s="7"/>
      <c r="C53" s="8"/>
    </row>
    <row r="54" spans="2:3" ht="12.75">
      <c r="B54" s="7"/>
      <c r="C54" s="8"/>
    </row>
    <row r="55" spans="2:6" ht="12.75">
      <c r="B55" s="7"/>
      <c r="C55" s="8"/>
      <c r="D55" s="7"/>
      <c r="E55" s="8"/>
      <c r="F55" s="7"/>
    </row>
    <row r="56" spans="2:6" ht="12.75">
      <c r="B56" s="7"/>
      <c r="C56" s="8"/>
      <c r="D56" s="7"/>
      <c r="E56" s="8"/>
      <c r="F56" s="7"/>
    </row>
    <row r="57" spans="2:6" ht="12.75">
      <c r="B57" s="7"/>
      <c r="C57" s="8"/>
      <c r="D57" s="7"/>
      <c r="E57" s="8"/>
      <c r="F57" s="7"/>
    </row>
    <row r="58" spans="2:3" ht="12.75">
      <c r="B58" s="7"/>
      <c r="C58" s="8"/>
    </row>
    <row r="59" spans="2:3" ht="12.75">
      <c r="B59" s="7"/>
      <c r="C59" s="8"/>
    </row>
    <row r="60" spans="2:3" ht="12.75">
      <c r="B60" s="7"/>
      <c r="C60" s="12"/>
    </row>
    <row r="61" spans="2:3" ht="12.75">
      <c r="B61" s="7"/>
      <c r="C61" s="12"/>
    </row>
    <row r="62" spans="2:3" ht="12.75">
      <c r="B62" s="7"/>
      <c r="C62" s="12"/>
    </row>
    <row r="63" spans="2:10" ht="12.75">
      <c r="B63" s="7"/>
      <c r="C63" s="12"/>
      <c r="D63" s="7"/>
      <c r="J63" s="13"/>
    </row>
    <row r="65" ht="12.75">
      <c r="B65" s="3"/>
    </row>
    <row r="66" ht="12.75">
      <c r="B66" s="4"/>
    </row>
    <row r="67" spans="2:3" ht="12.75">
      <c r="B67" s="4"/>
      <c r="C67" s="2"/>
    </row>
    <row r="69" ht="12.75">
      <c r="D69" s="5"/>
    </row>
    <row r="70" ht="12.75">
      <c r="B70" s="3"/>
    </row>
    <row r="71" ht="12.75">
      <c r="B71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DIEM - Università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diem039</dc:creator>
  <cp:keywords/>
  <dc:description/>
  <cp:lastModifiedBy>PRSpina</cp:lastModifiedBy>
  <cp:lastPrinted>2016-11-17T14:46:34Z</cp:lastPrinted>
  <dcterms:created xsi:type="dcterms:W3CDTF">2006-01-24T11:36:33Z</dcterms:created>
  <dcterms:modified xsi:type="dcterms:W3CDTF">2017-10-19T13:27:16Z</dcterms:modified>
  <cp:category/>
  <cp:version/>
  <cp:contentType/>
  <cp:contentStatus/>
</cp:coreProperties>
</file>