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Foglio2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<sst xmlns="http://schemas.openxmlformats.org/spreadsheetml/2006/main" count="27" uniqueCount="8">
  <si>
    <t>Gruppo sanguigno</t>
  </si>
  <si>
    <t>Donne trombo-embolitiche</t>
  </si>
  <si>
    <t>Totale</t>
  </si>
  <si>
    <t>A</t>
  </si>
  <si>
    <t>B</t>
  </si>
  <si>
    <t>AB</t>
  </si>
  <si>
    <t>Donne sane</t>
  </si>
  <si>
    <t>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</si>
</sst>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F10"/>
  <sheetViews>
    <sheetView tabSelected="1" workbookViewId="0" topLeftCell="A1">
      <selection activeCell="D24" sqref="D24"/>
    </sheetView>
  </sheetViews>
  <sheetFormatPr defaultColWidth="9.140625" defaultRowHeight="12.75"/>
  <cols>
    <col min="3" max="3" width="23.28125" style="0" customWidth="1"/>
    <col min="4" max="4" width="22.57421875" style="0" customWidth="1"/>
    <col min="5" max="5" width="21.57421875" style="0" customWidth="1"/>
    <col min="6" max="6" width="13.421875" style="0" customWidth="1"/>
  </cols>
  <sheetData>
    <row r="5" spans="3:6" ht="12.75">
      <c r="C5" t="s">
        <v>0</v>
      </c>
      <c r="D5" t="s">
        <v>1</v>
      </c>
      <c r="E5" t="s">
        <v>6</v>
      </c>
      <c r="F5" t="s">
        <v>2</v>
      </c>
    </row>
    <row r="6" spans="3:6" ht="12.75">
      <c r="C6" t="s">
        <v>3</v>
      </c>
      <c r="D6">
        <v>32</v>
      </c>
      <c r="E6">
        <v>51</v>
      </c>
      <c r="F6">
        <v>83</v>
      </c>
    </row>
    <row r="7" spans="3:6" ht="12.75">
      <c r="C7" t="s">
        <v>4</v>
      </c>
      <c r="D7">
        <v>8</v>
      </c>
      <c r="E7">
        <v>19</v>
      </c>
      <c r="F7">
        <v>27</v>
      </c>
    </row>
    <row r="8" spans="3:6" ht="12.75">
      <c r="C8" t="s">
        <v>5</v>
      </c>
      <c r="D8">
        <v>6</v>
      </c>
      <c r="E8">
        <v>5</v>
      </c>
      <c r="F8">
        <v>11</v>
      </c>
    </row>
    <row r="9" spans="3:6" ht="12.75">
      <c r="C9" s="1" t="s">
        <v>7</v>
      </c>
      <c r="D9">
        <v>9</v>
      </c>
      <c r="E9">
        <v>70</v>
      </c>
      <c r="F9">
        <v>79</v>
      </c>
    </row>
    <row r="10" spans="3:6" ht="12.75">
      <c r="C10" t="s">
        <v>2</v>
      </c>
      <c r="D10">
        <v>55</v>
      </c>
      <c r="E10">
        <v>145</v>
      </c>
      <c r="F10"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N32"/>
  <sheetViews>
    <sheetView workbookViewId="0" topLeftCell="A1">
      <selection activeCell="C34" sqref="C34:C35"/>
    </sheetView>
  </sheetViews>
  <sheetFormatPr defaultColWidth="9.140625" defaultRowHeight="12.75"/>
  <cols>
    <col min="3" max="3" width="16.7109375" style="0" customWidth="1"/>
    <col min="4" max="4" width="23.7109375" style="0" customWidth="1"/>
    <col min="5" max="5" width="15.28125" style="0" customWidth="1"/>
    <col min="6" max="6" width="17.00390625" style="0" customWidth="1"/>
    <col min="7" max="7" width="5.421875" style="0" customWidth="1"/>
    <col min="8" max="8" width="5.28125" style="0" customWidth="1"/>
    <col min="10" max="10" width="11.7109375" style="0" customWidth="1"/>
    <col min="11" max="11" width="10.421875" style="0" customWidth="1"/>
  </cols>
  <sheetData>
    <row r="5" spans="3:6" ht="12.75">
      <c r="C5" t="s">
        <v>0</v>
      </c>
      <c r="D5" t="s">
        <v>1</v>
      </c>
      <c r="E5" t="s">
        <v>6</v>
      </c>
      <c r="F5" t="s">
        <v>2</v>
      </c>
    </row>
    <row r="6" spans="3:11" ht="12.75">
      <c r="C6" t="s">
        <v>3</v>
      </c>
      <c r="D6">
        <v>32</v>
      </c>
      <c r="E6">
        <v>51</v>
      </c>
      <c r="F6">
        <v>83</v>
      </c>
      <c r="I6" s="2">
        <f>D6/D$10*100</f>
        <v>58.18181818181818</v>
      </c>
      <c r="J6" s="2">
        <f>E6/E$10*100</f>
        <v>35.172413793103445</v>
      </c>
      <c r="K6" s="3">
        <f>F6/F$10*100</f>
        <v>41.5</v>
      </c>
    </row>
    <row r="7" spans="3:11" ht="12.75">
      <c r="C7" t="s">
        <v>4</v>
      </c>
      <c r="D7">
        <v>8</v>
      </c>
      <c r="E7">
        <v>19</v>
      </c>
      <c r="F7">
        <v>27</v>
      </c>
      <c r="I7" s="2">
        <f>D7/D$10*100</f>
        <v>14.545454545454545</v>
      </c>
      <c r="J7" s="2">
        <f>E7/E$10*100</f>
        <v>13.10344827586207</v>
      </c>
      <c r="K7" s="3">
        <f>F7/F$10*100</f>
        <v>13.5</v>
      </c>
    </row>
    <row r="8" spans="3:11" ht="12.75">
      <c r="C8" t="s">
        <v>5</v>
      </c>
      <c r="D8">
        <v>6</v>
      </c>
      <c r="E8">
        <v>5</v>
      </c>
      <c r="F8">
        <v>11</v>
      </c>
      <c r="I8" s="2">
        <f>D8/D$10*100</f>
        <v>10.909090909090908</v>
      </c>
      <c r="J8" s="2">
        <f>E8/E$10*100</f>
        <v>3.4482758620689653</v>
      </c>
      <c r="K8" s="3">
        <f>F8/F$10*100</f>
        <v>5.5</v>
      </c>
    </row>
    <row r="9" spans="3:11" ht="12.75">
      <c r="C9" s="1" t="s">
        <v>7</v>
      </c>
      <c r="D9">
        <v>9</v>
      </c>
      <c r="E9">
        <v>70</v>
      </c>
      <c r="F9">
        <v>79</v>
      </c>
      <c r="I9" s="2">
        <f>D9/D$10*100</f>
        <v>16.363636363636363</v>
      </c>
      <c r="J9" s="2">
        <f>E9/E$10*100</f>
        <v>48.275862068965516</v>
      </c>
      <c r="K9" s="3">
        <f>F9/F$10*100</f>
        <v>39.5</v>
      </c>
    </row>
    <row r="10" spans="3:11" ht="12.75">
      <c r="C10" t="s">
        <v>2</v>
      </c>
      <c r="D10">
        <v>55</v>
      </c>
      <c r="E10">
        <v>145</v>
      </c>
      <c r="F10">
        <v>200</v>
      </c>
      <c r="I10" s="2">
        <f>D10/D$10*100</f>
        <v>100</v>
      </c>
      <c r="J10" s="2">
        <f>E10/E$10*100</f>
        <v>100</v>
      </c>
      <c r="K10" s="3">
        <f>F10/F$10*100</f>
        <v>100</v>
      </c>
    </row>
    <row r="17" spans="3:6" ht="12.75">
      <c r="C17" t="s">
        <v>0</v>
      </c>
      <c r="D17" t="s">
        <v>1</v>
      </c>
      <c r="E17" t="s">
        <v>6</v>
      </c>
      <c r="F17" t="s">
        <v>2</v>
      </c>
    </row>
    <row r="18" spans="3:13" ht="12.75">
      <c r="C18" t="s">
        <v>3</v>
      </c>
      <c r="D18">
        <v>32</v>
      </c>
      <c r="E18">
        <v>51</v>
      </c>
      <c r="F18">
        <v>83</v>
      </c>
      <c r="I18" s="2">
        <f>(D22*$F18)/$F$22</f>
        <v>22.825</v>
      </c>
      <c r="J18" s="2">
        <f>(E22*$F18)/$F$22</f>
        <v>60.175</v>
      </c>
      <c r="K18" s="2"/>
      <c r="L18" s="2">
        <f>I18-D18</f>
        <v>-9.175</v>
      </c>
      <c r="M18" s="2">
        <f>J18-E18</f>
        <v>9.174999999999997</v>
      </c>
    </row>
    <row r="19" spans="3:13" ht="12.75">
      <c r="C19" t="s">
        <v>4</v>
      </c>
      <c r="D19">
        <v>8</v>
      </c>
      <c r="E19">
        <v>19</v>
      </c>
      <c r="F19">
        <v>27</v>
      </c>
      <c r="I19" s="2">
        <f>(D22*$F19)/$F$22</f>
        <v>7.425</v>
      </c>
      <c r="J19" s="2">
        <f>(E22*$F19)/$F$22</f>
        <v>19.575</v>
      </c>
      <c r="K19" s="2"/>
      <c r="L19" s="2">
        <f>I19-D19</f>
        <v>-0.5750000000000002</v>
      </c>
      <c r="M19" s="2">
        <f>J19-E19</f>
        <v>0.5749999999999993</v>
      </c>
    </row>
    <row r="20" spans="3:13" ht="12.75">
      <c r="C20" t="s">
        <v>5</v>
      </c>
      <c r="D20">
        <v>6</v>
      </c>
      <c r="E20">
        <v>5</v>
      </c>
      <c r="F20">
        <v>11</v>
      </c>
      <c r="I20" s="2">
        <f>(D22*$F20)/$F$22</f>
        <v>3.025</v>
      </c>
      <c r="J20" s="2">
        <f>(E22*$F20)/$F$22</f>
        <v>7.975</v>
      </c>
      <c r="K20" s="2"/>
      <c r="L20" s="2">
        <f>I20-D20</f>
        <v>-2.975</v>
      </c>
      <c r="M20" s="2">
        <f>J20-E20</f>
        <v>2.9749999999999996</v>
      </c>
    </row>
    <row r="21" spans="3:13" ht="12.75">
      <c r="C21" s="1" t="s">
        <v>7</v>
      </c>
      <c r="D21">
        <v>9</v>
      </c>
      <c r="E21">
        <v>70</v>
      </c>
      <c r="F21">
        <v>79</v>
      </c>
      <c r="I21" s="2">
        <f>(D22*$F21)/$F$22</f>
        <v>21.725</v>
      </c>
      <c r="J21" s="2">
        <f>(E22*$F21)/$F$22</f>
        <v>57.275</v>
      </c>
      <c r="L21" s="2">
        <f>I21-D21</f>
        <v>12.725000000000001</v>
      </c>
      <c r="M21" s="2">
        <f>J21-E21</f>
        <v>-12.725000000000001</v>
      </c>
    </row>
    <row r="22" spans="3:6" ht="12.75">
      <c r="C22" t="s">
        <v>2</v>
      </c>
      <c r="D22">
        <v>55</v>
      </c>
      <c r="E22">
        <v>145</v>
      </c>
      <c r="F22">
        <v>200</v>
      </c>
    </row>
    <row r="25" spans="12:13" ht="12.75">
      <c r="L25">
        <f>L18^2/I18</f>
        <v>3.6880887185104054</v>
      </c>
      <c r="M25">
        <f>M18^2/J18</f>
        <v>1.3989302035729116</v>
      </c>
    </row>
    <row r="26" spans="12:13" ht="12.75">
      <c r="L26">
        <f>L19^2/I19</f>
        <v>0.04452861952861956</v>
      </c>
      <c r="M26">
        <f>M19^2/J19</f>
        <v>0.01689016602809702</v>
      </c>
    </row>
    <row r="27" spans="12:13" ht="12.75">
      <c r="L27">
        <f>L20^2/I20</f>
        <v>2.925826446280992</v>
      </c>
      <c r="M27">
        <f>M20^2/J20</f>
        <v>1.109796238244514</v>
      </c>
    </row>
    <row r="28" spans="12:13" ht="12.75">
      <c r="L28">
        <f>L21^2/I21</f>
        <v>7.453423475258919</v>
      </c>
      <c r="M28">
        <f>M21^2/J21</f>
        <v>2.827160628546487</v>
      </c>
    </row>
    <row r="29" spans="12:14" ht="12.75">
      <c r="L29" s="4">
        <f>SUM(L25:L28)</f>
        <v>14.111867259578936</v>
      </c>
      <c r="M29" s="4">
        <f>SUM(M25:M28)</f>
        <v>5.35277723639201</v>
      </c>
      <c r="N29" s="5">
        <f>SUM(L29:M29)</f>
        <v>19.464644495970944</v>
      </c>
    </row>
    <row r="32" ht="12.75">
      <c r="N32" s="5">
        <f>N29/200</f>
        <v>0.09732322247985473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Ferrara -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2011-11-17T01:36:06Z</dcterms:created>
  <dcterms:modified xsi:type="dcterms:W3CDTF">2011-11-17T02:05:58Z</dcterms:modified>
  <cp:category/>
  <cp:version/>
  <cp:contentType/>
  <cp:contentStatus/>
</cp:coreProperties>
</file>